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윤이랑선생님\채린샘\7. 등록금\등록금 일람표\2024년\"/>
    </mc:Choice>
  </mc:AlternateContent>
  <xr:revisionPtr revIDLastSave="0" documentId="13_ncr:1_{E6BDA98E-4726-4488-8544-3F3739EA9AB9}" xr6:coauthVersionLast="36" xr6:coauthVersionMax="36" xr10:uidLastSave="{00000000-0000-0000-0000-000000000000}"/>
  <bookViews>
    <workbookView xWindow="0" yWindow="0" windowWidth="22350" windowHeight="11565" xr2:uid="{00000000-000D-0000-FFFF-FFFF00000000}"/>
  </bookViews>
  <sheets>
    <sheet name="2022" sheetId="1" r:id="rId1"/>
  </sheets>
  <definedNames>
    <definedName name="_xlnm._FilterDatabase" localSheetId="0" hidden="1">'2022'!$D$5:$G$28</definedName>
    <definedName name="_xlnm.Print_Area" localSheetId="0">'2022'!$B$1:$L$37</definedName>
  </definedNames>
  <calcPr calcId="191029"/>
</workbook>
</file>

<file path=xl/calcChain.xml><?xml version="1.0" encoding="utf-8"?>
<calcChain xmlns="http://schemas.openxmlformats.org/spreadsheetml/2006/main">
  <c r="D24" i="1" l="1"/>
  <c r="E24" i="1"/>
  <c r="F24" i="1"/>
  <c r="D15" i="1" l="1"/>
  <c r="E15" i="1"/>
  <c r="F15" i="1"/>
  <c r="K27" i="1" l="1"/>
  <c r="K35" i="1"/>
  <c r="K34" i="1" l="1"/>
  <c r="D21" i="1" l="1"/>
  <c r="E21" i="1"/>
  <c r="F21" i="1"/>
  <c r="D22" i="1"/>
  <c r="E22" i="1"/>
  <c r="F22" i="1"/>
  <c r="D23" i="1"/>
  <c r="E23" i="1"/>
  <c r="F23" i="1"/>
  <c r="D25" i="1"/>
  <c r="E25" i="1"/>
  <c r="F25" i="1"/>
  <c r="D26" i="1"/>
  <c r="E26" i="1"/>
  <c r="F26" i="1"/>
  <c r="D27" i="1"/>
  <c r="E27" i="1"/>
  <c r="F27" i="1"/>
  <c r="D28" i="1"/>
  <c r="E28" i="1"/>
  <c r="F28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8" i="1"/>
  <c r="K29" i="1"/>
  <c r="K30" i="1"/>
  <c r="K31" i="1"/>
  <c r="K32" i="1"/>
  <c r="K33" i="1"/>
  <c r="K36" i="1"/>
  <c r="K6" i="1"/>
  <c r="F20" i="1"/>
  <c r="E20" i="1"/>
  <c r="D20" i="1"/>
  <c r="F19" i="1"/>
  <c r="E19" i="1"/>
  <c r="D19" i="1"/>
  <c r="F18" i="1"/>
  <c r="E18" i="1"/>
  <c r="D18" i="1"/>
  <c r="F17" i="1"/>
  <c r="E17" i="1"/>
  <c r="D17" i="1"/>
  <c r="F16" i="1"/>
  <c r="E16" i="1"/>
  <c r="D16" i="1"/>
  <c r="F14" i="1"/>
  <c r="E14" i="1"/>
  <c r="D14" i="1"/>
  <c r="F13" i="1"/>
  <c r="E13" i="1"/>
  <c r="D13" i="1"/>
  <c r="F12" i="1"/>
  <c r="E12" i="1"/>
  <c r="D12" i="1"/>
  <c r="F11" i="1"/>
  <c r="E11" i="1"/>
  <c r="D11" i="1"/>
  <c r="F10" i="1"/>
  <c r="E10" i="1"/>
  <c r="D10" i="1"/>
  <c r="F9" i="1"/>
  <c r="E9" i="1"/>
  <c r="D9" i="1"/>
  <c r="F8" i="1"/>
  <c r="E8" i="1"/>
  <c r="D8" i="1"/>
  <c r="F7" i="1"/>
  <c r="E7" i="1"/>
  <c r="D7" i="1"/>
  <c r="F6" i="1"/>
  <c r="E6" i="1"/>
  <c r="D6" i="1"/>
</calcChain>
</file>

<file path=xl/sharedStrings.xml><?xml version="1.0" encoding="utf-8"?>
<sst xmlns="http://schemas.openxmlformats.org/spreadsheetml/2006/main" count="100" uniqueCount="92">
  <si>
    <t>● 대학원 (4학점 이상은 등록금 전액 )</t>
    <phoneticPr fontId="2" type="noConversion"/>
  </si>
  <si>
    <t>인문대,사회대,경영대,법대</t>
    <phoneticPr fontId="2" type="noConversion"/>
  </si>
  <si>
    <t>(인문사회계)</t>
    <phoneticPr fontId="2" type="noConversion"/>
  </si>
  <si>
    <t>자연대</t>
    <phoneticPr fontId="2" type="noConversion"/>
  </si>
  <si>
    <t>(자연계,협동과정자연계열)</t>
    <phoneticPr fontId="2" type="noConversion"/>
  </si>
  <si>
    <t>간호대</t>
    <phoneticPr fontId="2" type="noConversion"/>
  </si>
  <si>
    <t>공대</t>
    <phoneticPr fontId="2" type="noConversion"/>
  </si>
  <si>
    <t>농생대</t>
    <phoneticPr fontId="2" type="noConversion"/>
  </si>
  <si>
    <t>(자연계,교육계)</t>
    <phoneticPr fontId="2" type="noConversion"/>
  </si>
  <si>
    <t>미대 ,약대</t>
    <phoneticPr fontId="2" type="noConversion"/>
  </si>
  <si>
    <t>사범대</t>
    <phoneticPr fontId="2" type="noConversion"/>
  </si>
  <si>
    <t>(인문사회계,협동과정)</t>
    <phoneticPr fontId="2" type="noConversion"/>
  </si>
  <si>
    <t>(과학교육계,체육교육과)</t>
    <phoneticPr fontId="2" type="noConversion"/>
  </si>
  <si>
    <t>(수학교육과)</t>
    <phoneticPr fontId="2" type="noConversion"/>
  </si>
  <si>
    <t>생활대</t>
    <phoneticPr fontId="2" type="noConversion"/>
  </si>
  <si>
    <t>(자연계)</t>
    <phoneticPr fontId="2" type="noConversion"/>
  </si>
  <si>
    <t>수의대</t>
    <phoneticPr fontId="2" type="noConversion"/>
  </si>
  <si>
    <t>(임상)</t>
    <phoneticPr fontId="2" type="noConversion"/>
  </si>
  <si>
    <t>(기초)</t>
    <phoneticPr fontId="2" type="noConversion"/>
  </si>
  <si>
    <t>음대</t>
    <phoneticPr fontId="2" type="noConversion"/>
  </si>
  <si>
    <t>의대</t>
    <phoneticPr fontId="2" type="noConversion"/>
  </si>
  <si>
    <t>(기초,협동과정)</t>
    <phoneticPr fontId="2" type="noConversion"/>
  </si>
  <si>
    <t>치대</t>
    <phoneticPr fontId="2" type="noConversion"/>
  </si>
  <si>
    <t>주간</t>
    <phoneticPr fontId="2" type="noConversion"/>
  </si>
  <si>
    <t>야간</t>
    <phoneticPr fontId="2" type="noConversion"/>
  </si>
  <si>
    <t>보건대학원</t>
    <phoneticPr fontId="2" type="noConversion"/>
  </si>
  <si>
    <t>법학전문대학원</t>
    <phoneticPr fontId="2" type="noConversion"/>
  </si>
  <si>
    <t>융합과학기술대학원</t>
    <phoneticPr fontId="2" type="noConversion"/>
  </si>
  <si>
    <t>의학대학원</t>
    <phoneticPr fontId="2" type="noConversion"/>
  </si>
  <si>
    <t>치의학대학원</t>
    <phoneticPr fontId="2" type="noConversion"/>
  </si>
  <si>
    <t xml:space="preserve"> 2. 석사학위 이상의 과정</t>
    <phoneticPr fontId="2" type="noConversion"/>
  </si>
  <si>
    <t>1~3 학점</t>
    <phoneticPr fontId="2" type="noConversion"/>
  </si>
  <si>
    <t>4~6 학점</t>
    <phoneticPr fontId="2" type="noConversion"/>
  </si>
  <si>
    <t>7~9 학점</t>
    <phoneticPr fontId="2" type="noConversion"/>
  </si>
  <si>
    <t>10학점이상</t>
    <phoneticPr fontId="2" type="noConversion"/>
  </si>
  <si>
    <t>등록금의 1/6</t>
    <phoneticPr fontId="2" type="noConversion"/>
  </si>
  <si>
    <t>등록금의 1/3</t>
    <phoneticPr fontId="2" type="noConversion"/>
  </si>
  <si>
    <t>등록금의 1/2</t>
    <phoneticPr fontId="2" type="noConversion"/>
  </si>
  <si>
    <t>등록금 전액</t>
    <phoneticPr fontId="2" type="noConversion"/>
  </si>
  <si>
    <t>인문대,경영대,법대</t>
    <phoneticPr fontId="2" type="noConversion"/>
  </si>
  <si>
    <t>사회대</t>
    <phoneticPr fontId="2" type="noConversion"/>
  </si>
  <si>
    <t>(인문사회계)</t>
    <phoneticPr fontId="2" type="noConversion"/>
  </si>
  <si>
    <t>(심리,지리,인류학과)</t>
    <phoneticPr fontId="2" type="noConversion"/>
  </si>
  <si>
    <t>자연대</t>
    <phoneticPr fontId="2" type="noConversion"/>
  </si>
  <si>
    <t>(자연계,수학,계산통계,통계학계열)</t>
    <phoneticPr fontId="2" type="noConversion"/>
  </si>
  <si>
    <t>(수리과학부,자연과학부수학전공)</t>
    <phoneticPr fontId="2" type="noConversion"/>
  </si>
  <si>
    <t>간호대</t>
    <phoneticPr fontId="2" type="noConversion"/>
  </si>
  <si>
    <t>공대</t>
    <phoneticPr fontId="2" type="noConversion"/>
  </si>
  <si>
    <t>농생대</t>
    <phoneticPr fontId="2" type="noConversion"/>
  </si>
  <si>
    <t>(자연계,교육계)</t>
    <phoneticPr fontId="2" type="noConversion"/>
  </si>
  <si>
    <t>사범대</t>
    <phoneticPr fontId="2" type="noConversion"/>
  </si>
  <si>
    <t>(수학교육과)</t>
    <phoneticPr fontId="2" type="noConversion"/>
  </si>
  <si>
    <t>(지리교육과)</t>
    <phoneticPr fontId="2" type="noConversion"/>
  </si>
  <si>
    <t>생활대</t>
    <phoneticPr fontId="2" type="noConversion"/>
  </si>
  <si>
    <t>(자연계)</t>
    <phoneticPr fontId="2" type="noConversion"/>
  </si>
  <si>
    <t>음대</t>
    <phoneticPr fontId="2" type="noConversion"/>
  </si>
  <si>
    <t>구분                         학점당 등록금</t>
    <phoneticPr fontId="2" type="noConversion"/>
  </si>
  <si>
    <t>구분                           학점당 등록금</t>
    <phoneticPr fontId="2" type="noConversion"/>
  </si>
  <si>
    <t xml:space="preserve">수의대 본과 </t>
    <phoneticPr fontId="2" type="noConversion"/>
  </si>
  <si>
    <t>의대 본과</t>
    <phoneticPr fontId="2" type="noConversion"/>
  </si>
  <si>
    <t>수의대,의대 예과</t>
    <phoneticPr fontId="2" type="noConversion"/>
  </si>
  <si>
    <t>1~3 학점</t>
    <phoneticPr fontId="2" type="noConversion"/>
  </si>
  <si>
    <t>4학점이상</t>
    <phoneticPr fontId="2" type="noConversion"/>
  </si>
  <si>
    <t>등록금의 1/2</t>
    <phoneticPr fontId="2" type="noConversion"/>
  </si>
  <si>
    <t>등록금 전액</t>
    <phoneticPr fontId="2" type="noConversion"/>
  </si>
  <si>
    <t>보건대학원,환경대학원, 국제농업기술대학원</t>
    <phoneticPr fontId="2" type="noConversion"/>
  </si>
  <si>
    <t>※ 규정학기초과자 등록금 산출방법</t>
    <phoneticPr fontId="2" type="noConversion"/>
  </si>
  <si>
    <t>(단위: 원)</t>
    <phoneticPr fontId="2" type="noConversion"/>
  </si>
  <si>
    <r>
      <t xml:space="preserve">* </t>
    </r>
    <r>
      <rPr>
        <b/>
        <sz val="13"/>
        <rFont val="맑은 고딕"/>
        <family val="3"/>
        <charset val="129"/>
        <scheme val="minor"/>
      </rPr>
      <t>수업연한(=규정학기)초과자 교환학생</t>
    </r>
    <r>
      <rPr>
        <sz val="13"/>
        <rFont val="맑은 고딕"/>
        <family val="3"/>
        <charset val="129"/>
        <scheme val="minor"/>
      </rPr>
      <t>의 경우, 학부생은 6학점기준(등록금의1/3), 
   대학원생은 3학점기준 (등록금의1/2)의 등록금을 납부함(본인의 학점수강 여부는 상관없음)</t>
    </r>
    <phoneticPr fontId="2" type="noConversion"/>
  </si>
  <si>
    <t>나. 4학점부터 6학점까지는 해당 학기 등록금의 3분의 1 해당액</t>
    <phoneticPr fontId="2" type="noConversion"/>
  </si>
  <si>
    <t>다. 7학점부터 9학점까지는 해당 학기 등록금의 2분의 1 해당액</t>
    <phoneticPr fontId="2" type="noConversion"/>
  </si>
  <si>
    <t>라. 10학점 이상은 해당 학기 등록금의 전액</t>
    <phoneticPr fontId="2" type="noConversion"/>
  </si>
  <si>
    <t>가. 1학점부터 3학점까지는 해당 학기 등록금의 2분의 1 해당액</t>
    <phoneticPr fontId="2" type="noConversion"/>
  </si>
  <si>
    <t>나. 4학점 이상은 해당 학기 등록금의 전액</t>
    <phoneticPr fontId="2" type="noConversion"/>
  </si>
  <si>
    <t xml:space="preserve"> 1. 학사학위 이하의 과정</t>
    <phoneticPr fontId="2" type="noConversion"/>
  </si>
  <si>
    <t>▶ 대학 등록금에 관한 규칙 제4조제7항(교육부령)</t>
    <phoneticPr fontId="2" type="noConversion"/>
  </si>
  <si>
    <t>가. 1학점부터 3학점까지는 해당 학기 등록금의 6분의 1 해당액</t>
    <phoneticPr fontId="2" type="noConversion"/>
  </si>
  <si>
    <t>행정대학원(2015학번 이전)</t>
    <phoneticPr fontId="2" type="noConversion"/>
  </si>
  <si>
    <t>※ 경영전문대학원: 학점당 88만원(단, 3학점 이하는 3학점으로 산정)</t>
    <phoneticPr fontId="2" type="noConversion"/>
  </si>
  <si>
    <t>● 대학 (10학점 이상은 등록금 전액)</t>
    <phoneticPr fontId="2" type="noConversion"/>
  </si>
  <si>
    <t>(과학교육계, 체육교육과)</t>
    <phoneticPr fontId="2" type="noConversion"/>
  </si>
  <si>
    <t>* 수업연한(=규정학기)초과자가 학점 신청안할 시(0학점인 경우) 제적되오니 유의하시기 바랍니다.</t>
    <phoneticPr fontId="2" type="noConversion"/>
  </si>
  <si>
    <t>자유전공학부, 치의학대학원(학사과정)</t>
    <phoneticPr fontId="2" type="noConversion"/>
  </si>
  <si>
    <t>공학전문대학원</t>
    <phoneticPr fontId="2" type="noConversion"/>
  </si>
  <si>
    <t>데이터사이언스대학원</t>
    <phoneticPr fontId="2" type="noConversion"/>
  </si>
  <si>
    <t>국제대학원, 행정대학원</t>
    <phoneticPr fontId="2" type="noConversion"/>
  </si>
  <si>
    <t>행정대학원(글로벌행정전공)</t>
    <phoneticPr fontId="2" type="noConversion"/>
  </si>
  <si>
    <t>(수학사,수리과학부,과학학과(과학사및과학철학))</t>
    <phoneticPr fontId="2" type="noConversion"/>
  </si>
  <si>
    <t>미대</t>
    <phoneticPr fontId="2" type="noConversion"/>
  </si>
  <si>
    <t>약대</t>
    <phoneticPr fontId="2" type="noConversion"/>
  </si>
  <si>
    <t>첨단융합학부</t>
    <phoneticPr fontId="2" type="noConversion"/>
  </si>
  <si>
    <t>&lt; 2024학년도 규정학기초과자 등록금 일람표 &gt;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</si>
</sst>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);[Red]\(#,##0\)"/>
  </numFmts>
  <fonts count="25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indexed="8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13"/>
      <color rgb="FFFF0000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b/>
      <sz val="13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/>
  </cellStyleXfs>
  <cellXfs count="99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176" fontId="5" fillId="2" borderId="0" xfId="0" applyNumberFormat="1" applyFont="1" applyFill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left" vertical="center"/>
    </xf>
    <xf numFmtId="176" fontId="4" fillId="2" borderId="0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8" fillId="2" borderId="8" xfId="0" applyFont="1" applyFill="1" applyBorder="1" applyAlignment="1">
      <alignment horizontal="left" vertical="center"/>
    </xf>
    <xf numFmtId="0" fontId="3" fillId="2" borderId="0" xfId="0" applyFont="1" applyFill="1" applyBorder="1">
      <alignment vertical="center"/>
    </xf>
    <xf numFmtId="0" fontId="3" fillId="2" borderId="4" xfId="0" applyFont="1" applyFill="1" applyBorder="1">
      <alignment vertical="center"/>
    </xf>
    <xf numFmtId="176" fontId="6" fillId="2" borderId="0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Border="1" applyAlignment="1">
      <alignment horizontal="right" vertical="center" wrapText="1"/>
    </xf>
    <xf numFmtId="176" fontId="6" fillId="2" borderId="1" xfId="0" applyNumberFormat="1" applyFont="1" applyFill="1" applyBorder="1" applyAlignment="1">
      <alignment vertical="center" shrinkToFit="1"/>
    </xf>
    <xf numFmtId="176" fontId="6" fillId="2" borderId="1" xfId="0" applyNumberFormat="1" applyFont="1" applyFill="1" applyBorder="1" applyAlignment="1">
      <alignment horizontal="left" vertical="center"/>
    </xf>
    <xf numFmtId="176" fontId="6" fillId="2" borderId="1" xfId="0" applyNumberFormat="1" applyFont="1" applyFill="1" applyBorder="1" applyAlignment="1">
      <alignment horizontal="left" vertical="center" shrinkToFit="1"/>
    </xf>
    <xf numFmtId="0" fontId="4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8" fillId="0" borderId="8" xfId="0" applyFont="1" applyFill="1" applyBorder="1" applyAlignment="1">
      <alignment horizontal="left"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11" fillId="2" borderId="0" xfId="0" applyFont="1" applyFill="1" applyBorder="1" applyAlignment="1">
      <alignment horizontal="left" vertical="center"/>
    </xf>
    <xf numFmtId="176" fontId="6" fillId="2" borderId="1" xfId="0" applyNumberFormat="1" applyFont="1" applyFill="1" applyBorder="1" applyAlignment="1">
      <alignment horizontal="left" vertical="center" wrapText="1"/>
    </xf>
    <xf numFmtId="3" fontId="4" fillId="2" borderId="0" xfId="0" applyNumberFormat="1" applyFont="1" applyFill="1" applyBorder="1" applyAlignment="1">
      <alignment vertical="center"/>
    </xf>
    <xf numFmtId="3" fontId="3" fillId="2" borderId="0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176" fontId="13" fillId="2" borderId="0" xfId="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6" fillId="2" borderId="0" xfId="0" applyFont="1" applyFill="1">
      <alignment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>
      <alignment vertical="center"/>
    </xf>
    <xf numFmtId="0" fontId="14" fillId="2" borderId="5" xfId="0" applyFont="1" applyFill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0" fillId="2" borderId="0" xfId="0" applyFont="1" applyFill="1" applyBorder="1" applyAlignment="1">
      <alignment horizontal="left" vertical="center"/>
    </xf>
    <xf numFmtId="176" fontId="4" fillId="2" borderId="0" xfId="0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right" vertical="center" wrapText="1"/>
    </xf>
    <xf numFmtId="0" fontId="10" fillId="2" borderId="8" xfId="0" applyFont="1" applyFill="1" applyBorder="1" applyAlignment="1">
      <alignment horizontal="left" vertical="center" indent="1"/>
    </xf>
    <xf numFmtId="0" fontId="11" fillId="2" borderId="8" xfId="0" applyFont="1" applyFill="1" applyBorder="1" applyAlignment="1">
      <alignment horizontal="left" vertical="center" indent="1"/>
    </xf>
    <xf numFmtId="0" fontId="11" fillId="2" borderId="9" xfId="0" applyFont="1" applyFill="1" applyBorder="1" applyAlignment="1">
      <alignment horizontal="left" vertical="center" indent="1"/>
    </xf>
    <xf numFmtId="41" fontId="6" fillId="0" borderId="1" xfId="1" applyFont="1" applyFill="1" applyBorder="1" applyAlignment="1">
      <alignment horizontal="right" vertical="center"/>
    </xf>
    <xf numFmtId="176" fontId="6" fillId="2" borderId="0" xfId="0" applyNumberFormat="1" applyFont="1" applyFill="1" applyBorder="1" applyAlignment="1">
      <alignment vertical="center"/>
    </xf>
    <xf numFmtId="41" fontId="6" fillId="0" borderId="0" xfId="1" applyFont="1" applyFill="1" applyBorder="1" applyAlignment="1">
      <alignment horizontal="right" vertical="center"/>
    </xf>
    <xf numFmtId="3" fontId="17" fillId="2" borderId="0" xfId="0" applyNumberFormat="1" applyFont="1" applyFill="1" applyBorder="1" applyAlignment="1">
      <alignment vertical="center"/>
    </xf>
    <xf numFmtId="176" fontId="19" fillId="2" borderId="0" xfId="0" applyNumberFormat="1" applyFont="1" applyFill="1" applyAlignment="1">
      <alignment horizontal="center" vertical="center"/>
    </xf>
    <xf numFmtId="0" fontId="20" fillId="2" borderId="0" xfId="0" applyFont="1" applyFill="1">
      <alignment vertical="center"/>
    </xf>
    <xf numFmtId="0" fontId="21" fillId="2" borderId="0" xfId="0" applyFont="1" applyFill="1" applyAlignment="1">
      <alignment vertical="center"/>
    </xf>
    <xf numFmtId="176" fontId="19" fillId="2" borderId="0" xfId="0" applyNumberFormat="1" applyFont="1" applyFill="1">
      <alignment vertical="center"/>
    </xf>
    <xf numFmtId="176" fontId="22" fillId="2" borderId="0" xfId="0" applyNumberFormat="1" applyFont="1" applyFill="1">
      <alignment vertical="center"/>
    </xf>
    <xf numFmtId="176" fontId="20" fillId="2" borderId="0" xfId="0" applyNumberFormat="1" applyFont="1" applyFill="1">
      <alignment vertical="center"/>
    </xf>
    <xf numFmtId="176" fontId="20" fillId="2" borderId="0" xfId="0" applyNumberFormat="1" applyFont="1" applyFill="1" applyAlignment="1">
      <alignment horizontal="right" vertical="center"/>
    </xf>
    <xf numFmtId="176" fontId="22" fillId="2" borderId="0" xfId="0" applyNumberFormat="1" applyFont="1" applyFill="1" applyAlignment="1">
      <alignment horizontal="right" vertical="center"/>
    </xf>
    <xf numFmtId="176" fontId="23" fillId="0" borderId="1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49" fontId="23" fillId="2" borderId="0" xfId="0" applyNumberFormat="1" applyFont="1" applyFill="1" applyBorder="1" applyAlignment="1">
      <alignment horizontal="center" vertical="center"/>
    </xf>
    <xf numFmtId="41" fontId="23" fillId="0" borderId="1" xfId="1" applyFont="1" applyFill="1" applyBorder="1" applyAlignment="1">
      <alignment horizontal="right" vertical="center"/>
    </xf>
    <xf numFmtId="176" fontId="23" fillId="2" borderId="0" xfId="0" applyNumberFormat="1" applyFont="1" applyFill="1" applyBorder="1" applyAlignment="1">
      <alignment horizontal="right" vertical="center"/>
    </xf>
    <xf numFmtId="176" fontId="23" fillId="2" borderId="1" xfId="0" applyNumberFormat="1" applyFont="1" applyFill="1" applyBorder="1" applyAlignment="1">
      <alignment vertical="center" shrinkToFit="1"/>
    </xf>
    <xf numFmtId="176" fontId="23" fillId="2" borderId="1" xfId="0" applyNumberFormat="1" applyFont="1" applyFill="1" applyBorder="1" applyAlignment="1">
      <alignment horizontal="left" vertical="center"/>
    </xf>
    <xf numFmtId="176" fontId="24" fillId="2" borderId="1" xfId="0" applyNumberFormat="1" applyFont="1" applyFill="1" applyBorder="1" applyAlignment="1">
      <alignment horizontal="left" vertical="center" shrinkToFit="1"/>
    </xf>
    <xf numFmtId="176" fontId="23" fillId="0" borderId="1" xfId="0" applyNumberFormat="1" applyFont="1" applyFill="1" applyBorder="1" applyAlignment="1">
      <alignment vertical="center" shrinkToFit="1"/>
    </xf>
    <xf numFmtId="176" fontId="23" fillId="2" borderId="1" xfId="0" applyNumberFormat="1" applyFont="1" applyFill="1" applyBorder="1" applyAlignment="1">
      <alignment horizontal="left" vertical="center" wrapText="1"/>
    </xf>
    <xf numFmtId="176" fontId="6" fillId="2" borderId="1" xfId="0" applyNumberFormat="1" applyFont="1" applyFill="1" applyBorder="1" applyAlignment="1">
      <alignment horizontal="left" vertical="center" wrapText="1"/>
    </xf>
    <xf numFmtId="176" fontId="18" fillId="2" borderId="0" xfId="0" applyNumberFormat="1" applyFont="1" applyFill="1" applyAlignment="1">
      <alignment horizontal="center" vertical="center"/>
    </xf>
    <xf numFmtId="176" fontId="23" fillId="2" borderId="1" xfId="0" applyNumberFormat="1" applyFont="1" applyFill="1" applyBorder="1" applyAlignment="1">
      <alignment vertical="center" shrinkToFit="1"/>
    </xf>
    <xf numFmtId="176" fontId="23" fillId="2" borderId="1" xfId="0" applyNumberFormat="1" applyFont="1" applyFill="1" applyBorder="1" applyAlignment="1">
      <alignment horizontal="left" vertical="center"/>
    </xf>
    <xf numFmtId="176" fontId="23" fillId="2" borderId="1" xfId="0" applyNumberFormat="1" applyFont="1" applyFill="1" applyBorder="1" applyAlignment="1">
      <alignment horizontal="left" vertical="center" shrinkToFit="1"/>
    </xf>
    <xf numFmtId="176" fontId="19" fillId="2" borderId="0" xfId="0" applyNumberFormat="1" applyFont="1" applyFill="1" applyBorder="1" applyAlignment="1">
      <alignment horizontal="left" vertical="center"/>
    </xf>
    <xf numFmtId="176" fontId="23" fillId="2" borderId="10" xfId="0" applyNumberFormat="1" applyFont="1" applyFill="1" applyBorder="1" applyAlignment="1">
      <alignment horizontal="center" vertical="center"/>
    </xf>
    <xf numFmtId="49" fontId="23" fillId="2" borderId="10" xfId="0" applyNumberFormat="1" applyFont="1" applyFill="1" applyBorder="1" applyAlignment="1">
      <alignment horizontal="center" vertical="center"/>
    </xf>
    <xf numFmtId="176" fontId="23" fillId="2" borderId="1" xfId="0" applyNumberFormat="1" applyFont="1" applyFill="1" applyBorder="1" applyAlignment="1">
      <alignment vertical="center" wrapText="1"/>
    </xf>
    <xf numFmtId="176" fontId="23" fillId="2" borderId="1" xfId="0" applyNumberFormat="1" applyFont="1" applyFill="1" applyBorder="1" applyAlignment="1">
      <alignment horizontal="left" vertical="center" wrapText="1"/>
    </xf>
    <xf numFmtId="176" fontId="23" fillId="0" borderId="1" xfId="0" applyNumberFormat="1" applyFont="1" applyFill="1" applyBorder="1" applyAlignment="1">
      <alignment vertical="center" shrinkToFit="1"/>
    </xf>
    <xf numFmtId="176" fontId="6" fillId="2" borderId="1" xfId="0" applyNumberFormat="1" applyFont="1" applyFill="1" applyBorder="1" applyAlignment="1">
      <alignment vertical="center" shrinkToFit="1"/>
    </xf>
    <xf numFmtId="176" fontId="6" fillId="0" borderId="1" xfId="0" applyNumberFormat="1" applyFont="1" applyFill="1" applyBorder="1" applyAlignment="1">
      <alignment horizontal="left" vertical="center"/>
    </xf>
    <xf numFmtId="176" fontId="6" fillId="2" borderId="1" xfId="0" applyNumberFormat="1" applyFont="1" applyFill="1" applyBorder="1" applyAlignment="1">
      <alignment horizontal="left" vertical="center" wrapText="1"/>
    </xf>
    <xf numFmtId="176" fontId="23" fillId="2" borderId="11" xfId="0" applyNumberFormat="1" applyFont="1" applyFill="1" applyBorder="1" applyAlignment="1">
      <alignment horizontal="left" vertical="center" shrinkToFit="1"/>
    </xf>
    <xf numFmtId="176" fontId="23" fillId="2" borderId="12" xfId="0" applyNumberFormat="1" applyFont="1" applyFill="1" applyBorder="1" applyAlignment="1">
      <alignment horizontal="left" vertical="center" shrinkToFit="1"/>
    </xf>
    <xf numFmtId="176" fontId="6" fillId="2" borderId="1" xfId="0" applyNumberFormat="1" applyFont="1" applyFill="1" applyBorder="1" applyAlignment="1">
      <alignment horizontal="left" vertical="center"/>
    </xf>
    <xf numFmtId="176" fontId="6" fillId="2" borderId="1" xfId="0" applyNumberFormat="1" applyFont="1" applyFill="1" applyBorder="1" applyAlignment="1">
      <alignment vertical="center"/>
    </xf>
    <xf numFmtId="176" fontId="6" fillId="2" borderId="1" xfId="0" applyNumberFormat="1" applyFont="1" applyFill="1" applyBorder="1" applyAlignment="1">
      <alignment vertical="center" wrapText="1"/>
    </xf>
    <xf numFmtId="176" fontId="6" fillId="2" borderId="11" xfId="0" applyNumberFormat="1" applyFont="1" applyFill="1" applyBorder="1" applyAlignment="1">
      <alignment horizontal="left" vertical="center"/>
    </xf>
    <xf numFmtId="176" fontId="6" fillId="2" borderId="12" xfId="0" applyNumberFormat="1" applyFont="1" applyFill="1" applyBorder="1" applyAlignment="1">
      <alignment horizontal="left" vertical="center"/>
    </xf>
    <xf numFmtId="0" fontId="6" fillId="2" borderId="2" xfId="0" applyFont="1" applyFill="1" applyBorder="1">
      <alignment vertical="center"/>
    </xf>
    <xf numFmtId="176" fontId="6" fillId="2" borderId="11" xfId="0" applyNumberFormat="1" applyFont="1" applyFill="1" applyBorder="1" applyAlignment="1">
      <alignment horizontal="left" vertical="center" wrapText="1"/>
    </xf>
    <xf numFmtId="176" fontId="6" fillId="2" borderId="12" xfId="0" applyNumberFormat="1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shrinkToFit="1"/>
    </xf>
    <xf numFmtId="176" fontId="6" fillId="2" borderId="13" xfId="0" applyNumberFormat="1" applyFont="1" applyFill="1" applyBorder="1" applyAlignment="1">
      <alignment horizontal="left" vertical="center" wrapText="1"/>
    </xf>
    <xf numFmtId="176" fontId="6" fillId="2" borderId="14" xfId="0" applyNumberFormat="1" applyFont="1" applyFill="1" applyBorder="1" applyAlignment="1">
      <alignment horizontal="left" vertical="center" wrapText="1"/>
    </xf>
    <xf numFmtId="176" fontId="6" fillId="2" borderId="15" xfId="0" applyNumberFormat="1" applyFont="1" applyFill="1" applyBorder="1" applyAlignment="1">
      <alignment horizontal="left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62"/>
    <pageSetUpPr fitToPage="1"/>
  </sheetPr>
  <dimension ref="A1:T52"/>
  <sheetViews>
    <sheetView showGridLines="0" tabSelected="1" zoomScale="75" zoomScaleNormal="75" zoomScaleSheetLayoutView="85" workbookViewId="0">
      <selection activeCell="Q21" sqref="Q21"/>
    </sheetView>
  </sheetViews>
  <sheetFormatPr defaultRowHeight="12" x14ac:dyDescent="0.15"/>
  <cols>
    <col min="1" max="1" width="1.109375" style="1" customWidth="1"/>
    <col min="2" max="2" width="8.44140625" style="1" customWidth="1"/>
    <col min="3" max="3" width="24.77734375" style="1" customWidth="1"/>
    <col min="4" max="6" width="13" style="1" bestFit="1" customWidth="1"/>
    <col min="7" max="7" width="13.77734375" style="1" customWidth="1"/>
    <col min="8" max="8" width="4.77734375" style="1" customWidth="1"/>
    <col min="9" max="9" width="7" style="1" bestFit="1" customWidth="1"/>
    <col min="10" max="10" width="32.77734375" style="1" customWidth="1"/>
    <col min="11" max="11" width="13" style="1" bestFit="1" customWidth="1"/>
    <col min="12" max="12" width="12.77734375" style="3" bestFit="1" customWidth="1"/>
    <col min="13" max="13" width="3.21875" style="1" customWidth="1"/>
    <col min="14" max="19" width="8.88671875" style="1"/>
    <col min="20" max="20" width="1.21875" style="1" customWidth="1"/>
    <col min="21" max="16384" width="8.88671875" style="1"/>
  </cols>
  <sheetData>
    <row r="1" spans="1:20" ht="41.25" customHeight="1" x14ac:dyDescent="0.15">
      <c r="B1" s="69" t="s">
        <v>91</v>
      </c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20" ht="9.75" customHeight="1" x14ac:dyDescent="0.15">
      <c r="A2" s="2"/>
      <c r="B2" s="50"/>
      <c r="C2" s="50"/>
      <c r="D2" s="50"/>
      <c r="E2" s="50"/>
      <c r="F2" s="50"/>
      <c r="G2" s="50"/>
      <c r="H2" s="50"/>
      <c r="I2" s="51"/>
      <c r="J2" s="51"/>
      <c r="K2" s="51"/>
      <c r="L2" s="52"/>
    </row>
    <row r="3" spans="1:20" ht="24" customHeight="1" x14ac:dyDescent="0.15">
      <c r="A3" s="2"/>
      <c r="B3" s="53" t="s">
        <v>79</v>
      </c>
      <c r="C3" s="54"/>
      <c r="D3" s="55"/>
      <c r="E3" s="55"/>
      <c r="F3" s="55"/>
      <c r="G3" s="56" t="s">
        <v>67</v>
      </c>
      <c r="H3" s="57"/>
      <c r="I3" s="73" t="s">
        <v>0</v>
      </c>
      <c r="J3" s="73"/>
      <c r="K3" s="73"/>
      <c r="L3" s="56" t="s">
        <v>67</v>
      </c>
      <c r="M3" s="4"/>
      <c r="N3" s="5"/>
      <c r="O3" s="6"/>
      <c r="P3" s="7"/>
    </row>
    <row r="4" spans="1:20" ht="20.100000000000001" customHeight="1" x14ac:dyDescent="0.15">
      <c r="A4" s="2"/>
      <c r="B4" s="74" t="s">
        <v>56</v>
      </c>
      <c r="C4" s="74"/>
      <c r="D4" s="58" t="s">
        <v>31</v>
      </c>
      <c r="E4" s="59" t="s">
        <v>32</v>
      </c>
      <c r="F4" s="59" t="s">
        <v>33</v>
      </c>
      <c r="G4" s="59" t="s">
        <v>34</v>
      </c>
      <c r="H4" s="60"/>
      <c r="I4" s="75" t="s">
        <v>57</v>
      </c>
      <c r="J4" s="75"/>
      <c r="K4" s="58" t="s">
        <v>61</v>
      </c>
      <c r="L4" s="58" t="s">
        <v>62</v>
      </c>
      <c r="M4" s="8"/>
      <c r="N4" s="9" t="s">
        <v>66</v>
      </c>
      <c r="O4" s="10"/>
      <c r="P4" s="10"/>
      <c r="Q4" s="10"/>
      <c r="R4" s="10"/>
      <c r="S4" s="10"/>
      <c r="T4" s="11"/>
    </row>
    <row r="5" spans="1:20" ht="20.100000000000001" customHeight="1" x14ac:dyDescent="0.15">
      <c r="A5" s="2"/>
      <c r="B5" s="74"/>
      <c r="C5" s="74"/>
      <c r="D5" s="59" t="s">
        <v>35</v>
      </c>
      <c r="E5" s="59" t="s">
        <v>36</v>
      </c>
      <c r="F5" s="59" t="s">
        <v>37</v>
      </c>
      <c r="G5" s="59" t="s">
        <v>38</v>
      </c>
      <c r="H5" s="60"/>
      <c r="I5" s="75"/>
      <c r="J5" s="75"/>
      <c r="K5" s="58" t="s">
        <v>63</v>
      </c>
      <c r="L5" s="58" t="s">
        <v>64</v>
      </c>
      <c r="M5" s="8"/>
      <c r="N5" s="12" t="s">
        <v>74</v>
      </c>
      <c r="O5" s="13"/>
      <c r="P5" s="13"/>
      <c r="Q5" s="13"/>
      <c r="R5" s="13"/>
      <c r="S5" s="13"/>
      <c r="T5" s="14"/>
    </row>
    <row r="6" spans="1:20" ht="20.100000000000001" customHeight="1" x14ac:dyDescent="0.15">
      <c r="A6" s="2"/>
      <c r="B6" s="76" t="s">
        <v>39</v>
      </c>
      <c r="C6" s="76"/>
      <c r="D6" s="61">
        <f>ROUND(G6/6,-3)</f>
        <v>407000</v>
      </c>
      <c r="E6" s="61">
        <f>ROUND(G6/3,-3)</f>
        <v>814000</v>
      </c>
      <c r="F6" s="61">
        <f>ROUND(G6/2,-3)</f>
        <v>1221000</v>
      </c>
      <c r="G6" s="61">
        <v>2442000</v>
      </c>
      <c r="H6" s="62"/>
      <c r="I6" s="77" t="s">
        <v>1</v>
      </c>
      <c r="J6" s="77"/>
      <c r="K6" s="61">
        <f>ROUND(L6/2,-3)</f>
        <v>1555000</v>
      </c>
      <c r="L6" s="61">
        <v>3109000</v>
      </c>
      <c r="M6" s="16"/>
      <c r="N6" s="43" t="s">
        <v>76</v>
      </c>
      <c r="O6" s="13"/>
      <c r="P6" s="13"/>
      <c r="Q6" s="13"/>
      <c r="R6" s="13"/>
      <c r="S6" s="13"/>
      <c r="T6" s="14"/>
    </row>
    <row r="7" spans="1:20" ht="20.100000000000001" customHeight="1" x14ac:dyDescent="0.15">
      <c r="A7" s="2"/>
      <c r="B7" s="70" t="s">
        <v>40</v>
      </c>
      <c r="C7" s="63" t="s">
        <v>41</v>
      </c>
      <c r="D7" s="61">
        <f t="shared" ref="D7:D20" si="0">ROUND(G7/6,-3)</f>
        <v>407000</v>
      </c>
      <c r="E7" s="61">
        <f t="shared" ref="E7:E20" si="1">ROUND(G7/3,-3)</f>
        <v>814000</v>
      </c>
      <c r="F7" s="61">
        <f t="shared" ref="F7:F20" si="2">ROUND(G7/2,-3)</f>
        <v>1221000</v>
      </c>
      <c r="G7" s="61">
        <v>2442000</v>
      </c>
      <c r="H7" s="62"/>
      <c r="I7" s="71" t="s">
        <v>3</v>
      </c>
      <c r="J7" s="64" t="s">
        <v>4</v>
      </c>
      <c r="K7" s="61">
        <f t="shared" ref="K7:K37" si="3">ROUND(L7/2,-3)</f>
        <v>1901000</v>
      </c>
      <c r="L7" s="61">
        <v>3802000</v>
      </c>
      <c r="M7" s="16"/>
      <c r="N7" s="44" t="s">
        <v>69</v>
      </c>
      <c r="O7" s="13"/>
      <c r="P7" s="13"/>
      <c r="Q7" s="13"/>
      <c r="R7" s="13"/>
      <c r="S7" s="13"/>
      <c r="T7" s="14"/>
    </row>
    <row r="8" spans="1:20" ht="20.100000000000001" customHeight="1" x14ac:dyDescent="0.15">
      <c r="A8" s="2"/>
      <c r="B8" s="70"/>
      <c r="C8" s="63" t="s">
        <v>42</v>
      </c>
      <c r="D8" s="61">
        <f t="shared" si="0"/>
        <v>447000</v>
      </c>
      <c r="E8" s="61">
        <f t="shared" si="1"/>
        <v>893000</v>
      </c>
      <c r="F8" s="61">
        <f t="shared" si="2"/>
        <v>1340000</v>
      </c>
      <c r="G8" s="61">
        <v>2679000</v>
      </c>
      <c r="H8" s="62"/>
      <c r="I8" s="71"/>
      <c r="J8" s="65" t="s">
        <v>87</v>
      </c>
      <c r="K8" s="61">
        <f t="shared" si="3"/>
        <v>1559000</v>
      </c>
      <c r="L8" s="61">
        <v>3117000</v>
      </c>
      <c r="M8" s="16"/>
      <c r="N8" s="44" t="s">
        <v>70</v>
      </c>
      <c r="O8" s="13"/>
      <c r="P8" s="13"/>
      <c r="Q8" s="13"/>
      <c r="R8" s="13"/>
      <c r="S8" s="13"/>
      <c r="T8" s="14"/>
    </row>
    <row r="9" spans="1:20" s="21" customFormat="1" ht="20.100000000000001" customHeight="1" x14ac:dyDescent="0.15">
      <c r="A9" s="20"/>
      <c r="B9" s="78" t="s">
        <v>43</v>
      </c>
      <c r="C9" s="66" t="s">
        <v>44</v>
      </c>
      <c r="D9" s="61">
        <f t="shared" si="0"/>
        <v>496000</v>
      </c>
      <c r="E9" s="61">
        <f t="shared" si="1"/>
        <v>992000</v>
      </c>
      <c r="F9" s="61">
        <f t="shared" si="2"/>
        <v>1488000</v>
      </c>
      <c r="G9" s="61">
        <v>2975000</v>
      </c>
      <c r="H9" s="62"/>
      <c r="I9" s="71" t="s">
        <v>5</v>
      </c>
      <c r="J9" s="71"/>
      <c r="K9" s="61">
        <f t="shared" si="3"/>
        <v>1901000</v>
      </c>
      <c r="L9" s="61">
        <v>3802000</v>
      </c>
      <c r="M9" s="16"/>
      <c r="N9" s="44" t="s">
        <v>71</v>
      </c>
      <c r="O9" s="13"/>
      <c r="P9" s="13"/>
      <c r="Q9" s="13"/>
      <c r="R9" s="13"/>
      <c r="S9" s="13"/>
      <c r="T9" s="14"/>
    </row>
    <row r="10" spans="1:20" ht="20.100000000000001" customHeight="1" x14ac:dyDescent="0.15">
      <c r="A10" s="2"/>
      <c r="B10" s="78"/>
      <c r="C10" s="63" t="s">
        <v>45</v>
      </c>
      <c r="D10" s="61">
        <f t="shared" si="0"/>
        <v>408000</v>
      </c>
      <c r="E10" s="61">
        <f t="shared" si="1"/>
        <v>817000</v>
      </c>
      <c r="F10" s="61">
        <f t="shared" si="2"/>
        <v>1225000</v>
      </c>
      <c r="G10" s="61">
        <v>2450000</v>
      </c>
      <c r="H10" s="62"/>
      <c r="I10" s="71" t="s">
        <v>6</v>
      </c>
      <c r="J10" s="71"/>
      <c r="K10" s="61">
        <f t="shared" si="3"/>
        <v>1914000</v>
      </c>
      <c r="L10" s="61">
        <v>3828000</v>
      </c>
      <c r="M10" s="16"/>
      <c r="N10" s="22" t="s">
        <v>30</v>
      </c>
      <c r="O10" s="13"/>
      <c r="P10" s="13"/>
      <c r="Q10" s="13"/>
      <c r="R10" s="13"/>
      <c r="S10" s="13"/>
      <c r="T10" s="14"/>
    </row>
    <row r="11" spans="1:20" ht="20.100000000000001" customHeight="1" x14ac:dyDescent="0.15">
      <c r="A11" s="2"/>
      <c r="B11" s="70" t="s">
        <v>46</v>
      </c>
      <c r="C11" s="70"/>
      <c r="D11" s="61">
        <f t="shared" si="0"/>
        <v>496000</v>
      </c>
      <c r="E11" s="61">
        <f t="shared" si="1"/>
        <v>992000</v>
      </c>
      <c r="F11" s="61">
        <f t="shared" si="2"/>
        <v>1488000</v>
      </c>
      <c r="G11" s="61">
        <v>2975000</v>
      </c>
      <c r="H11" s="62"/>
      <c r="I11" s="71" t="s">
        <v>7</v>
      </c>
      <c r="J11" s="64" t="s">
        <v>2</v>
      </c>
      <c r="K11" s="61">
        <f t="shared" si="3"/>
        <v>1555000</v>
      </c>
      <c r="L11" s="61">
        <v>3109000</v>
      </c>
      <c r="M11" s="16"/>
      <c r="N11" s="44" t="s">
        <v>72</v>
      </c>
      <c r="O11" s="13"/>
      <c r="P11" s="13"/>
      <c r="Q11" s="13"/>
      <c r="R11" s="13"/>
      <c r="S11" s="13"/>
      <c r="T11" s="14"/>
    </row>
    <row r="12" spans="1:20" ht="20.100000000000001" customHeight="1" x14ac:dyDescent="0.15">
      <c r="A12" s="2"/>
      <c r="B12" s="72" t="s">
        <v>47</v>
      </c>
      <c r="C12" s="72"/>
      <c r="D12" s="61">
        <f t="shared" si="0"/>
        <v>500000</v>
      </c>
      <c r="E12" s="61">
        <f t="shared" si="1"/>
        <v>999000</v>
      </c>
      <c r="F12" s="61">
        <f t="shared" si="2"/>
        <v>1499000</v>
      </c>
      <c r="G12" s="61">
        <v>2998000</v>
      </c>
      <c r="H12" s="62"/>
      <c r="I12" s="71"/>
      <c r="J12" s="64" t="s">
        <v>8</v>
      </c>
      <c r="K12" s="61">
        <f t="shared" si="3"/>
        <v>1901000</v>
      </c>
      <c r="L12" s="61">
        <v>3802000</v>
      </c>
      <c r="M12" s="16"/>
      <c r="N12" s="45" t="s">
        <v>73</v>
      </c>
      <c r="O12" s="23"/>
      <c r="P12" s="23"/>
      <c r="Q12" s="23"/>
      <c r="R12" s="23"/>
      <c r="S12" s="23"/>
      <c r="T12" s="24"/>
    </row>
    <row r="13" spans="1:20" ht="20.100000000000001" customHeight="1" x14ac:dyDescent="0.15">
      <c r="A13" s="2"/>
      <c r="B13" s="70" t="s">
        <v>48</v>
      </c>
      <c r="C13" s="63" t="s">
        <v>41</v>
      </c>
      <c r="D13" s="61">
        <f t="shared" si="0"/>
        <v>407000</v>
      </c>
      <c r="E13" s="61">
        <f t="shared" si="1"/>
        <v>814000</v>
      </c>
      <c r="F13" s="61">
        <f t="shared" si="2"/>
        <v>1221000</v>
      </c>
      <c r="G13" s="61">
        <v>2442000</v>
      </c>
      <c r="H13" s="62"/>
      <c r="I13" s="77" t="s">
        <v>9</v>
      </c>
      <c r="J13" s="77"/>
      <c r="K13" s="61">
        <f t="shared" si="3"/>
        <v>2343000</v>
      </c>
      <c r="L13" s="61">
        <v>4686000</v>
      </c>
      <c r="M13" s="16"/>
      <c r="N13" s="25" t="s">
        <v>75</v>
      </c>
      <c r="O13" s="13"/>
      <c r="P13" s="13"/>
      <c r="Q13" s="13"/>
      <c r="R13" s="13"/>
      <c r="S13" s="13"/>
      <c r="T13" s="13"/>
    </row>
    <row r="14" spans="1:20" ht="20.100000000000001" customHeight="1" x14ac:dyDescent="0.15">
      <c r="A14" s="2"/>
      <c r="B14" s="70"/>
      <c r="C14" s="63" t="s">
        <v>49</v>
      </c>
      <c r="D14" s="61">
        <f t="shared" si="0"/>
        <v>496000</v>
      </c>
      <c r="E14" s="61">
        <f t="shared" si="1"/>
        <v>992000</v>
      </c>
      <c r="F14" s="61">
        <f t="shared" si="2"/>
        <v>1488000</v>
      </c>
      <c r="G14" s="61">
        <v>2975000</v>
      </c>
      <c r="H14" s="62"/>
      <c r="I14" s="77" t="s">
        <v>10</v>
      </c>
      <c r="J14" s="67" t="s">
        <v>11</v>
      </c>
      <c r="K14" s="61">
        <f t="shared" si="3"/>
        <v>1555000</v>
      </c>
      <c r="L14" s="61">
        <v>3109000</v>
      </c>
      <c r="M14" s="16"/>
      <c r="N14" s="27"/>
      <c r="O14" s="28"/>
    </row>
    <row r="15" spans="1:20" ht="20.100000000000001" customHeight="1" x14ac:dyDescent="0.15">
      <c r="A15" s="2"/>
      <c r="B15" s="82" t="s">
        <v>89</v>
      </c>
      <c r="C15" s="83"/>
      <c r="D15" s="61">
        <f>ROUND(G15/6,-3)</f>
        <v>747000</v>
      </c>
      <c r="E15" s="61">
        <f>ROUND(G15/3,-3)</f>
        <v>1494000</v>
      </c>
      <c r="F15" s="61">
        <f>ROUND(G15/2,-3)</f>
        <v>2241000</v>
      </c>
      <c r="G15" s="61">
        <v>4481000</v>
      </c>
      <c r="H15" s="62"/>
      <c r="I15" s="77"/>
      <c r="J15" s="67" t="s">
        <v>12</v>
      </c>
      <c r="K15" s="61">
        <f t="shared" si="3"/>
        <v>1901000</v>
      </c>
      <c r="L15" s="61">
        <v>3802000</v>
      </c>
      <c r="M15" s="16"/>
      <c r="N15" s="27"/>
      <c r="O15" s="28"/>
    </row>
    <row r="16" spans="1:20" ht="20.100000000000001" customHeight="1" x14ac:dyDescent="0.15">
      <c r="A16" s="2"/>
      <c r="B16" s="70" t="s">
        <v>88</v>
      </c>
      <c r="C16" s="70"/>
      <c r="D16" s="61">
        <f>ROUND(G16/6,-3)</f>
        <v>609000</v>
      </c>
      <c r="E16" s="61">
        <f>ROUND(G16/3,-3)</f>
        <v>1218000</v>
      </c>
      <c r="F16" s="61">
        <f>ROUND(G16/2,-3)</f>
        <v>1827000</v>
      </c>
      <c r="G16" s="61">
        <v>3653000</v>
      </c>
      <c r="H16" s="62"/>
      <c r="I16" s="77"/>
      <c r="J16" s="67" t="s">
        <v>13</v>
      </c>
      <c r="K16" s="61">
        <f t="shared" si="3"/>
        <v>1559000</v>
      </c>
      <c r="L16" s="61">
        <v>3117000</v>
      </c>
      <c r="M16" s="16"/>
      <c r="N16" s="27"/>
      <c r="O16" s="28"/>
      <c r="P16" s="7"/>
    </row>
    <row r="17" spans="1:16" ht="20.100000000000001" customHeight="1" x14ac:dyDescent="0.15">
      <c r="A17" s="2"/>
      <c r="B17" s="79" t="s">
        <v>50</v>
      </c>
      <c r="C17" s="17" t="s">
        <v>41</v>
      </c>
      <c r="D17" s="46">
        <f t="shared" si="0"/>
        <v>407000</v>
      </c>
      <c r="E17" s="46">
        <f t="shared" si="1"/>
        <v>814000</v>
      </c>
      <c r="F17" s="46">
        <f t="shared" si="2"/>
        <v>1221000</v>
      </c>
      <c r="G17" s="46">
        <v>2442000</v>
      </c>
      <c r="H17" s="15"/>
      <c r="I17" s="80" t="s">
        <v>14</v>
      </c>
      <c r="J17" s="29" t="s">
        <v>2</v>
      </c>
      <c r="K17" s="46">
        <f t="shared" si="3"/>
        <v>1555000</v>
      </c>
      <c r="L17" s="46">
        <v>3109000</v>
      </c>
      <c r="M17" s="16"/>
      <c r="N17" s="27"/>
      <c r="O17" s="28"/>
      <c r="P17" s="30"/>
    </row>
    <row r="18" spans="1:16" ht="20.100000000000001" customHeight="1" x14ac:dyDescent="0.15">
      <c r="A18" s="2"/>
      <c r="B18" s="79"/>
      <c r="C18" s="17" t="s">
        <v>80</v>
      </c>
      <c r="D18" s="46">
        <f t="shared" si="0"/>
        <v>496000</v>
      </c>
      <c r="E18" s="46">
        <f t="shared" si="1"/>
        <v>992000</v>
      </c>
      <c r="F18" s="46">
        <f t="shared" si="2"/>
        <v>1488000</v>
      </c>
      <c r="G18" s="46">
        <v>2975000</v>
      </c>
      <c r="H18" s="15"/>
      <c r="I18" s="80"/>
      <c r="J18" s="18" t="s">
        <v>15</v>
      </c>
      <c r="K18" s="46">
        <f t="shared" si="3"/>
        <v>1901000</v>
      </c>
      <c r="L18" s="46">
        <v>3802000</v>
      </c>
      <c r="M18" s="16"/>
      <c r="N18" s="27"/>
      <c r="O18" s="28"/>
      <c r="P18" s="30"/>
    </row>
    <row r="19" spans="1:16" ht="20.100000000000001" customHeight="1" x14ac:dyDescent="0.15">
      <c r="A19" s="2"/>
      <c r="B19" s="79"/>
      <c r="C19" s="17" t="s">
        <v>51</v>
      </c>
      <c r="D19" s="46">
        <f t="shared" si="0"/>
        <v>408000</v>
      </c>
      <c r="E19" s="46">
        <f t="shared" si="1"/>
        <v>817000</v>
      </c>
      <c r="F19" s="46">
        <f t="shared" si="2"/>
        <v>1225000</v>
      </c>
      <c r="G19" s="46">
        <v>2450000</v>
      </c>
      <c r="H19" s="15"/>
      <c r="I19" s="81" t="s">
        <v>16</v>
      </c>
      <c r="J19" s="26" t="s">
        <v>17</v>
      </c>
      <c r="K19" s="46">
        <f t="shared" si="3"/>
        <v>2810000</v>
      </c>
      <c r="L19" s="46">
        <v>5620000</v>
      </c>
      <c r="M19" s="16"/>
      <c r="N19" s="27"/>
      <c r="O19" s="28"/>
      <c r="P19" s="30"/>
    </row>
    <row r="20" spans="1:16" ht="20.100000000000001" customHeight="1" x14ac:dyDescent="0.15">
      <c r="A20" s="2"/>
      <c r="B20" s="79"/>
      <c r="C20" s="17" t="s">
        <v>52</v>
      </c>
      <c r="D20" s="46">
        <f t="shared" si="0"/>
        <v>447000</v>
      </c>
      <c r="E20" s="46">
        <f t="shared" si="1"/>
        <v>893000</v>
      </c>
      <c r="F20" s="46">
        <f t="shared" si="2"/>
        <v>1340000</v>
      </c>
      <c r="G20" s="46">
        <v>2679000</v>
      </c>
      <c r="H20" s="15"/>
      <c r="I20" s="81"/>
      <c r="J20" s="26" t="s">
        <v>18</v>
      </c>
      <c r="K20" s="46">
        <f t="shared" si="3"/>
        <v>2597000</v>
      </c>
      <c r="L20" s="46">
        <v>5194000</v>
      </c>
      <c r="M20" s="16"/>
      <c r="N20" s="27"/>
      <c r="O20" s="28"/>
      <c r="P20" s="30"/>
    </row>
    <row r="21" spans="1:16" ht="20.100000000000001" customHeight="1" x14ac:dyDescent="0.15">
      <c r="A21" s="2"/>
      <c r="B21" s="79" t="s">
        <v>53</v>
      </c>
      <c r="C21" s="17" t="s">
        <v>41</v>
      </c>
      <c r="D21" s="46">
        <f t="shared" ref="D21:D28" si="4">ROUND(G21/6,-3)</f>
        <v>407000</v>
      </c>
      <c r="E21" s="46">
        <f t="shared" ref="E21:E28" si="5">ROUND(G21/3,-3)</f>
        <v>814000</v>
      </c>
      <c r="F21" s="46">
        <f t="shared" ref="F21:F28" si="6">ROUND(G21/2,-3)</f>
        <v>1221000</v>
      </c>
      <c r="G21" s="46">
        <v>2442000</v>
      </c>
      <c r="H21" s="15"/>
      <c r="I21" s="84" t="s">
        <v>19</v>
      </c>
      <c r="J21" s="84"/>
      <c r="K21" s="46">
        <f t="shared" si="3"/>
        <v>2515000</v>
      </c>
      <c r="L21" s="46">
        <v>5029000</v>
      </c>
      <c r="M21" s="16"/>
      <c r="N21" s="27"/>
      <c r="O21" s="28"/>
      <c r="P21" s="30"/>
    </row>
    <row r="22" spans="1:16" ht="20.100000000000001" customHeight="1" x14ac:dyDescent="0.15">
      <c r="A22" s="2"/>
      <c r="B22" s="79"/>
      <c r="C22" s="17" t="s">
        <v>54</v>
      </c>
      <c r="D22" s="46">
        <f t="shared" si="4"/>
        <v>496000</v>
      </c>
      <c r="E22" s="46">
        <f t="shared" si="5"/>
        <v>992000</v>
      </c>
      <c r="F22" s="46">
        <f t="shared" si="6"/>
        <v>1488000</v>
      </c>
      <c r="G22" s="46">
        <v>2975000</v>
      </c>
      <c r="H22" s="15"/>
      <c r="I22" s="81" t="s">
        <v>20</v>
      </c>
      <c r="J22" s="26" t="s">
        <v>17</v>
      </c>
      <c r="K22" s="46">
        <f t="shared" si="3"/>
        <v>2981000</v>
      </c>
      <c r="L22" s="46">
        <v>5962000</v>
      </c>
      <c r="M22" s="16"/>
      <c r="N22" s="27"/>
      <c r="O22" s="49"/>
      <c r="P22" s="30"/>
    </row>
    <row r="23" spans="1:16" ht="19.5" customHeight="1" x14ac:dyDescent="0.15">
      <c r="A23" s="2"/>
      <c r="B23" s="85" t="s">
        <v>55</v>
      </c>
      <c r="C23" s="85"/>
      <c r="D23" s="46">
        <f t="shared" si="4"/>
        <v>653000</v>
      </c>
      <c r="E23" s="46">
        <f t="shared" si="5"/>
        <v>1305000</v>
      </c>
      <c r="F23" s="46">
        <f t="shared" si="6"/>
        <v>1958000</v>
      </c>
      <c r="G23" s="46">
        <v>3916000</v>
      </c>
      <c r="H23" s="15"/>
      <c r="I23" s="81"/>
      <c r="J23" s="26" t="s">
        <v>21</v>
      </c>
      <c r="K23" s="46">
        <f t="shared" si="3"/>
        <v>2381000</v>
      </c>
      <c r="L23" s="46">
        <v>4762000</v>
      </c>
      <c r="M23" s="16"/>
      <c r="N23" s="27"/>
      <c r="O23" s="28"/>
      <c r="P23" s="30"/>
    </row>
    <row r="24" spans="1:16" ht="19.5" customHeight="1" x14ac:dyDescent="0.15">
      <c r="A24" s="2"/>
      <c r="B24" s="87" t="s">
        <v>90</v>
      </c>
      <c r="C24" s="88"/>
      <c r="D24" s="46">
        <f t="shared" si="4"/>
        <v>617000</v>
      </c>
      <c r="E24" s="46">
        <f t="shared" si="5"/>
        <v>1233000</v>
      </c>
      <c r="F24" s="46">
        <f t="shared" si="6"/>
        <v>1850000</v>
      </c>
      <c r="G24" s="46">
        <v>3700000</v>
      </c>
      <c r="H24" s="15"/>
      <c r="I24" s="96" t="s">
        <v>22</v>
      </c>
      <c r="J24" s="68" t="s">
        <v>17</v>
      </c>
      <c r="K24" s="46">
        <f>ROUND(L24/2,-3)</f>
        <v>2981000</v>
      </c>
      <c r="L24" s="46">
        <v>5962000</v>
      </c>
      <c r="M24" s="16"/>
      <c r="N24" s="27"/>
      <c r="O24" s="28"/>
      <c r="P24" s="30"/>
    </row>
    <row r="25" spans="1:16" ht="20.100000000000001" customHeight="1" x14ac:dyDescent="0.15">
      <c r="A25" s="2"/>
      <c r="B25" s="86" t="s">
        <v>58</v>
      </c>
      <c r="C25" s="86"/>
      <c r="D25" s="46">
        <f t="shared" si="4"/>
        <v>774000</v>
      </c>
      <c r="E25" s="46">
        <f t="shared" si="5"/>
        <v>1548000</v>
      </c>
      <c r="F25" s="46">
        <f t="shared" si="6"/>
        <v>2323000</v>
      </c>
      <c r="G25" s="46">
        <v>4645000</v>
      </c>
      <c r="H25" s="15"/>
      <c r="I25" s="98"/>
      <c r="J25" s="32" t="s">
        <v>18</v>
      </c>
      <c r="K25" s="46">
        <f>ROUND(L25/2,-3)</f>
        <v>2381000</v>
      </c>
      <c r="L25" s="46">
        <v>4762000</v>
      </c>
      <c r="M25" s="16"/>
      <c r="N25" s="27"/>
      <c r="O25" s="28"/>
      <c r="P25" s="30"/>
    </row>
    <row r="26" spans="1:16" ht="20.100000000000001" customHeight="1" x14ac:dyDescent="0.15">
      <c r="A26" s="2"/>
      <c r="B26" s="86" t="s">
        <v>59</v>
      </c>
      <c r="C26" s="86"/>
      <c r="D26" s="46">
        <f t="shared" si="4"/>
        <v>840000</v>
      </c>
      <c r="E26" s="46">
        <f t="shared" si="5"/>
        <v>1679000</v>
      </c>
      <c r="F26" s="46">
        <f t="shared" si="6"/>
        <v>2519000</v>
      </c>
      <c r="G26" s="46">
        <v>5038000</v>
      </c>
      <c r="H26" s="31"/>
      <c r="I26" s="96" t="s">
        <v>23</v>
      </c>
      <c r="J26" s="19" t="s">
        <v>65</v>
      </c>
      <c r="K26" s="46">
        <f>ROUND(L26/2,-3)</f>
        <v>1901000</v>
      </c>
      <c r="L26" s="46">
        <v>3802000</v>
      </c>
      <c r="M26" s="16"/>
      <c r="N26" s="33"/>
      <c r="O26" s="3"/>
    </row>
    <row r="27" spans="1:16" ht="20.100000000000001" customHeight="1" x14ac:dyDescent="0.15">
      <c r="B27" s="86" t="s">
        <v>60</v>
      </c>
      <c r="C27" s="86"/>
      <c r="D27" s="46">
        <f t="shared" si="4"/>
        <v>512000</v>
      </c>
      <c r="E27" s="46">
        <f t="shared" si="5"/>
        <v>1024000</v>
      </c>
      <c r="F27" s="46">
        <f t="shared" si="6"/>
        <v>1536000</v>
      </c>
      <c r="G27" s="46">
        <v>3072000</v>
      </c>
      <c r="H27" s="34"/>
      <c r="I27" s="97"/>
      <c r="J27" s="68" t="s">
        <v>85</v>
      </c>
      <c r="K27" s="46">
        <f t="shared" ref="K27" si="7">ROUND(L27/2,-3)</f>
        <v>1555000</v>
      </c>
      <c r="L27" s="46">
        <v>3109000</v>
      </c>
      <c r="M27" s="16"/>
      <c r="N27" s="33"/>
      <c r="O27" s="3"/>
    </row>
    <row r="28" spans="1:16" ht="20.100000000000001" customHeight="1" x14ac:dyDescent="0.15">
      <c r="B28" s="85" t="s">
        <v>82</v>
      </c>
      <c r="C28" s="85"/>
      <c r="D28" s="46">
        <f t="shared" si="4"/>
        <v>496000</v>
      </c>
      <c r="E28" s="46">
        <f t="shared" si="5"/>
        <v>992000</v>
      </c>
      <c r="F28" s="46">
        <f t="shared" si="6"/>
        <v>1488000</v>
      </c>
      <c r="G28" s="46">
        <v>2975000</v>
      </c>
      <c r="H28" s="15"/>
      <c r="I28" s="98"/>
      <c r="J28" s="68" t="s">
        <v>86</v>
      </c>
      <c r="K28" s="46">
        <f>ROUND(L28/2,-3)</f>
        <v>2597000</v>
      </c>
      <c r="L28" s="46">
        <v>5193000</v>
      </c>
      <c r="M28" s="16"/>
      <c r="N28" s="33"/>
      <c r="O28" s="3"/>
    </row>
    <row r="29" spans="1:16" ht="20.100000000000001" customHeight="1" x14ac:dyDescent="0.15">
      <c r="B29" s="47"/>
      <c r="C29" s="47"/>
      <c r="D29" s="48"/>
      <c r="E29" s="48"/>
      <c r="F29" s="48"/>
      <c r="G29" s="48"/>
      <c r="H29" s="15"/>
      <c r="I29" s="96" t="s">
        <v>24</v>
      </c>
      <c r="J29" s="68" t="s">
        <v>25</v>
      </c>
      <c r="K29" s="46">
        <f>ROUND(L29/2,-3)</f>
        <v>1521000</v>
      </c>
      <c r="L29" s="46">
        <v>3041000</v>
      </c>
      <c r="M29" s="16"/>
      <c r="N29" s="35"/>
      <c r="O29" s="36"/>
    </row>
    <row r="30" spans="1:16" ht="20.100000000000001" customHeight="1" x14ac:dyDescent="0.15">
      <c r="A30" s="13"/>
      <c r="B30" s="47"/>
      <c r="C30" s="47"/>
      <c r="D30" s="48"/>
      <c r="E30" s="48"/>
      <c r="F30" s="48"/>
      <c r="G30" s="48"/>
      <c r="H30" s="15"/>
      <c r="I30" s="98"/>
      <c r="J30" s="68" t="s">
        <v>77</v>
      </c>
      <c r="K30" s="46">
        <f>ROUND(L30/2,-3)</f>
        <v>1243000</v>
      </c>
      <c r="L30" s="46">
        <v>2485000</v>
      </c>
      <c r="M30" s="16"/>
      <c r="N30" s="27"/>
      <c r="O30" s="28"/>
    </row>
    <row r="31" spans="1:16" ht="20.100000000000001" customHeight="1" x14ac:dyDescent="0.15">
      <c r="A31" s="37"/>
      <c r="B31" s="34"/>
      <c r="C31" s="34"/>
      <c r="D31" s="34"/>
      <c r="E31" s="34"/>
      <c r="F31" s="34"/>
      <c r="G31" s="34"/>
      <c r="H31" s="34"/>
      <c r="I31" s="90" t="s">
        <v>26</v>
      </c>
      <c r="J31" s="91"/>
      <c r="K31" s="46">
        <f>ROUND(L31/2,-3)</f>
        <v>3325000</v>
      </c>
      <c r="L31" s="46">
        <v>6649000</v>
      </c>
      <c r="M31" s="16"/>
      <c r="N31" s="27"/>
      <c r="O31" s="28"/>
    </row>
    <row r="32" spans="1:16" ht="20.100000000000001" customHeight="1" x14ac:dyDescent="0.15">
      <c r="A32" s="37"/>
      <c r="B32" s="95" t="s">
        <v>81</v>
      </c>
      <c r="C32" s="95"/>
      <c r="D32" s="95"/>
      <c r="E32" s="95"/>
      <c r="F32" s="95"/>
      <c r="G32" s="95"/>
      <c r="H32" s="34"/>
      <c r="I32" s="90" t="s">
        <v>27</v>
      </c>
      <c r="J32" s="91"/>
      <c r="K32" s="46">
        <f>ROUND(L32/2,-3)</f>
        <v>2009000</v>
      </c>
      <c r="L32" s="46">
        <v>4018000</v>
      </c>
      <c r="M32" s="16"/>
      <c r="N32" s="27"/>
      <c r="O32" s="28"/>
    </row>
    <row r="33" spans="1:15" ht="20.100000000000001" customHeight="1" x14ac:dyDescent="0.15">
      <c r="A33" s="37"/>
      <c r="B33" s="38"/>
      <c r="C33" s="38"/>
      <c r="D33" s="38"/>
      <c r="E33" s="38"/>
      <c r="F33" s="38"/>
      <c r="G33" s="38"/>
      <c r="H33" s="34"/>
      <c r="I33" s="90" t="s">
        <v>28</v>
      </c>
      <c r="J33" s="91"/>
      <c r="K33" s="46">
        <f>ROUND(L33/2,-3)</f>
        <v>2651000</v>
      </c>
      <c r="L33" s="46">
        <v>5302000</v>
      </c>
      <c r="M33" s="16"/>
      <c r="N33" s="27"/>
      <c r="O33" s="28"/>
    </row>
    <row r="34" spans="1:15" ht="20.100000000000001" customHeight="1" x14ac:dyDescent="0.15">
      <c r="A34" s="37"/>
      <c r="B34" s="93" t="s">
        <v>68</v>
      </c>
      <c r="C34" s="93"/>
      <c r="D34" s="93"/>
      <c r="E34" s="93"/>
      <c r="F34" s="93"/>
      <c r="G34" s="93"/>
      <c r="H34" s="34"/>
      <c r="I34" s="90" t="s">
        <v>29</v>
      </c>
      <c r="J34" s="91"/>
      <c r="K34" s="46">
        <f t="shared" ref="K34:K35" si="8">ROUND(L34/2,-3)</f>
        <v>4240000</v>
      </c>
      <c r="L34" s="46">
        <v>8479000</v>
      </c>
      <c r="M34" s="16"/>
      <c r="N34" s="27"/>
      <c r="O34" s="28"/>
    </row>
    <row r="35" spans="1:15" ht="21" customHeight="1" x14ac:dyDescent="0.15">
      <c r="A35" s="37"/>
      <c r="B35" s="94"/>
      <c r="C35" s="94"/>
      <c r="D35" s="94"/>
      <c r="E35" s="94"/>
      <c r="F35" s="94"/>
      <c r="G35" s="94"/>
      <c r="H35" s="34"/>
      <c r="I35" s="90" t="s">
        <v>83</v>
      </c>
      <c r="J35" s="91"/>
      <c r="K35" s="46">
        <f t="shared" si="8"/>
        <v>4982000</v>
      </c>
      <c r="L35" s="46">
        <v>9964000</v>
      </c>
    </row>
    <row r="36" spans="1:15" ht="21" customHeight="1" x14ac:dyDescent="0.15">
      <c r="A36" s="37"/>
      <c r="B36" s="39"/>
      <c r="C36" s="39"/>
      <c r="D36" s="39"/>
      <c r="E36" s="39"/>
      <c r="F36" s="39"/>
      <c r="G36" s="39"/>
      <c r="H36" s="34"/>
      <c r="I36" s="90" t="s">
        <v>84</v>
      </c>
      <c r="J36" s="91"/>
      <c r="K36" s="46">
        <f>ROUND(L36/2,-3)</f>
        <v>2259000</v>
      </c>
      <c r="L36" s="46">
        <v>4517000</v>
      </c>
    </row>
    <row r="37" spans="1:15" ht="21" customHeight="1" x14ac:dyDescent="0.15">
      <c r="A37" s="37"/>
      <c r="B37" s="92"/>
      <c r="C37" s="92"/>
      <c r="D37" s="92"/>
      <c r="E37" s="92"/>
      <c r="F37" s="92"/>
      <c r="G37" s="92"/>
      <c r="H37" s="2"/>
      <c r="I37" s="89" t="s">
        <v>78</v>
      </c>
      <c r="J37" s="89"/>
      <c r="K37" s="89"/>
      <c r="L37" s="89"/>
    </row>
    <row r="38" spans="1:15" ht="21" customHeight="1" x14ac:dyDescent="0.15">
      <c r="A38" s="2"/>
      <c r="B38" s="40"/>
      <c r="C38" s="13"/>
      <c r="D38" s="13"/>
      <c r="E38" s="13"/>
      <c r="F38" s="13"/>
      <c r="G38" s="41"/>
      <c r="H38" s="2"/>
    </row>
    <row r="39" spans="1:15" s="21" customFormat="1" ht="21" customHeight="1" x14ac:dyDescent="0.15">
      <c r="A39" s="2"/>
      <c r="B39" s="25"/>
      <c r="C39" s="13"/>
      <c r="D39" s="13"/>
      <c r="E39" s="13"/>
      <c r="F39" s="13"/>
      <c r="G39" s="37"/>
      <c r="H39" s="2"/>
      <c r="I39" s="2"/>
      <c r="J39" s="16"/>
      <c r="K39" s="16"/>
      <c r="L39" s="28"/>
    </row>
    <row r="40" spans="1:15" ht="21" customHeight="1" x14ac:dyDescent="0.15">
      <c r="A40" s="20"/>
      <c r="G40" s="2"/>
      <c r="H40" s="2"/>
      <c r="I40" s="2"/>
      <c r="J40" s="16"/>
      <c r="K40" s="16"/>
      <c r="L40" s="28"/>
    </row>
    <row r="41" spans="1:15" ht="21" customHeight="1" x14ac:dyDescent="0.15">
      <c r="A41" s="2"/>
      <c r="G41" s="2"/>
      <c r="H41" s="20"/>
      <c r="I41" s="2"/>
      <c r="J41" s="16"/>
      <c r="K41" s="16"/>
      <c r="L41" s="28"/>
    </row>
    <row r="42" spans="1:15" ht="21" customHeight="1" x14ac:dyDescent="0.15">
      <c r="A42" s="2"/>
      <c r="G42" s="2"/>
      <c r="H42" s="2"/>
      <c r="I42" s="20"/>
      <c r="J42" s="42"/>
      <c r="K42" s="42"/>
      <c r="L42" s="28"/>
    </row>
    <row r="43" spans="1:15" ht="21" customHeight="1" x14ac:dyDescent="0.15">
      <c r="A43" s="2"/>
      <c r="G43" s="2"/>
      <c r="H43" s="2"/>
      <c r="I43" s="2"/>
      <c r="J43" s="16"/>
      <c r="K43" s="16"/>
      <c r="L43" s="28"/>
    </row>
    <row r="44" spans="1:15" ht="21" customHeight="1" x14ac:dyDescent="0.15">
      <c r="A44" s="2"/>
      <c r="B44" s="21"/>
      <c r="C44" s="21"/>
      <c r="D44" s="21"/>
      <c r="E44" s="21"/>
      <c r="F44" s="21"/>
      <c r="G44" s="20"/>
      <c r="H44" s="2"/>
      <c r="I44" s="2"/>
      <c r="J44" s="16"/>
      <c r="K44" s="16"/>
      <c r="L44" s="28"/>
    </row>
    <row r="45" spans="1:15" ht="24.75" customHeight="1" x14ac:dyDescent="0.15">
      <c r="A45" s="2"/>
      <c r="G45" s="2"/>
      <c r="H45" s="2"/>
      <c r="I45" s="2"/>
      <c r="J45" s="16"/>
      <c r="K45" s="16"/>
      <c r="L45" s="28"/>
    </row>
    <row r="46" spans="1:15" ht="11.25" customHeight="1" x14ac:dyDescent="0.15">
      <c r="G46" s="2"/>
      <c r="H46" s="2"/>
      <c r="I46" s="2"/>
      <c r="J46" s="16"/>
      <c r="K46" s="16"/>
      <c r="L46" s="28"/>
    </row>
    <row r="47" spans="1:15" ht="13.5" x14ac:dyDescent="0.15">
      <c r="G47" s="2"/>
      <c r="I47" s="2"/>
      <c r="J47" s="16"/>
      <c r="K47" s="16"/>
      <c r="L47" s="28"/>
    </row>
    <row r="48" spans="1:15" ht="11.25" customHeight="1" x14ac:dyDescent="0.15">
      <c r="G48" s="2"/>
    </row>
    <row r="49" spans="2:7" ht="11.25" customHeight="1" x14ac:dyDescent="0.15">
      <c r="G49" s="2"/>
    </row>
    <row r="50" spans="2:7" ht="11.25" customHeight="1" x14ac:dyDescent="0.15">
      <c r="B50" s="2"/>
    </row>
    <row r="51" spans="2:7" ht="11.25" customHeight="1" x14ac:dyDescent="0.15"/>
    <row r="52" spans="2:7" ht="11.25" customHeight="1" x14ac:dyDescent="0.15"/>
  </sheetData>
  <mergeCells count="44">
    <mergeCell ref="I35:J35"/>
    <mergeCell ref="I36:J36"/>
    <mergeCell ref="I29:I30"/>
    <mergeCell ref="I31:J31"/>
    <mergeCell ref="I32:J32"/>
    <mergeCell ref="I33:J33"/>
    <mergeCell ref="I34:J34"/>
    <mergeCell ref="B37:G37"/>
    <mergeCell ref="B34:G35"/>
    <mergeCell ref="B28:C28"/>
    <mergeCell ref="B32:G32"/>
    <mergeCell ref="I37:L37"/>
    <mergeCell ref="B21:B22"/>
    <mergeCell ref="I21:J21"/>
    <mergeCell ref="B23:C23"/>
    <mergeCell ref="I22:I23"/>
    <mergeCell ref="B27:C27"/>
    <mergeCell ref="B25:C25"/>
    <mergeCell ref="B26:C26"/>
    <mergeCell ref="B24:C24"/>
    <mergeCell ref="I24:I25"/>
    <mergeCell ref="I26:I28"/>
    <mergeCell ref="B13:B14"/>
    <mergeCell ref="I13:J13"/>
    <mergeCell ref="I14:I16"/>
    <mergeCell ref="B16:C16"/>
    <mergeCell ref="B17:B20"/>
    <mergeCell ref="I17:I18"/>
    <mergeCell ref="I19:I20"/>
    <mergeCell ref="B15:C15"/>
    <mergeCell ref="B1:L1"/>
    <mergeCell ref="B11:C11"/>
    <mergeCell ref="I11:I12"/>
    <mergeCell ref="B12:C12"/>
    <mergeCell ref="I3:K3"/>
    <mergeCell ref="B4:C5"/>
    <mergeCell ref="I4:J5"/>
    <mergeCell ref="B6:C6"/>
    <mergeCell ref="I6:J6"/>
    <mergeCell ref="B7:B8"/>
    <mergeCell ref="I7:I8"/>
    <mergeCell ref="B9:B10"/>
    <mergeCell ref="I9:J9"/>
    <mergeCell ref="I10:J10"/>
  </mergeCells>
  <phoneticPr fontId="2" type="noConversion"/>
  <printOptions horizontalCentered="1" verticalCentered="1"/>
  <pageMargins left="0" right="0" top="0.23622047244094491" bottom="0.15748031496062992" header="0.23622047244094491" footer="0.1574803149606299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2022</vt:lpstr>
      <vt:lpstr>'2022'!Print_Area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SNU</dc:creator>
  <cp:lastModifiedBy>User</cp:lastModifiedBy>
  <cp:lastPrinted>2023-02-05T23:57:57Z</cp:lastPrinted>
  <dcterms:created xsi:type="dcterms:W3CDTF">2012-01-30T06:59:13Z</dcterms:created>
  <dcterms:modified xsi:type="dcterms:W3CDTF">2024-01-29T09:59:50Z</dcterms:modified>
</cp:coreProperties>
</file>